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A6A2C3B9-3F93-4035-9904-379C91ED9606}" xr6:coauthVersionLast="47" xr6:coauthVersionMax="47" xr10:uidLastSave="{00000000-0000-0000-0000-000000000000}"/>
  <bookViews>
    <workbookView xWindow="7875" yWindow="135" windowWidth="15930" windowHeight="12645"/>
  </bookViews>
  <sheets>
    <sheet name="交通事故データ" sheetId="1" r:id="rId1"/>
    <sheet name="グラフデータ①" sheetId="2" r:id="rId2"/>
    <sheet name="グラフデータ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5" i="1"/>
  <c r="H5" i="1"/>
  <c r="J5" i="1"/>
  <c r="L5" i="1"/>
  <c r="D6" i="1"/>
  <c r="F6" i="1"/>
  <c r="H6" i="1"/>
  <c r="J6" i="1"/>
  <c r="L6" i="1"/>
  <c r="D7" i="1"/>
  <c r="F7" i="1"/>
  <c r="H7" i="1"/>
  <c r="J7" i="1"/>
  <c r="L7" i="1"/>
  <c r="D8" i="1"/>
  <c r="F8" i="1"/>
  <c r="H8" i="1"/>
  <c r="J8" i="1"/>
  <c r="L8" i="1"/>
  <c r="D9" i="1"/>
  <c r="F9" i="1"/>
  <c r="H9" i="1"/>
  <c r="J9" i="1"/>
  <c r="L9" i="1"/>
  <c r="D10" i="1"/>
  <c r="F10" i="1"/>
  <c r="H10" i="1"/>
  <c r="J10" i="1"/>
  <c r="L10" i="1"/>
  <c r="D11" i="1"/>
  <c r="F11" i="1"/>
  <c r="H11" i="1"/>
  <c r="J11" i="1"/>
  <c r="L11" i="1"/>
  <c r="D12" i="1"/>
  <c r="F12" i="1"/>
  <c r="H12" i="1"/>
  <c r="J12" i="1"/>
  <c r="L12" i="1"/>
  <c r="D13" i="1"/>
  <c r="F13" i="1"/>
  <c r="H13" i="1"/>
  <c r="J13" i="1"/>
  <c r="L13" i="1"/>
  <c r="D14" i="1"/>
  <c r="F14" i="1"/>
  <c r="H14" i="1"/>
  <c r="J14" i="1"/>
  <c r="L14" i="1"/>
  <c r="D15" i="1"/>
  <c r="F15" i="1"/>
  <c r="H15" i="1"/>
  <c r="J15" i="1"/>
  <c r="L15" i="1"/>
  <c r="L20" i="1"/>
  <c r="L21" i="1" s="1"/>
</calcChain>
</file>

<file path=xl/sharedStrings.xml><?xml version="1.0" encoding="utf-8"?>
<sst xmlns="http://schemas.openxmlformats.org/spreadsheetml/2006/main" count="55" uniqueCount="31">
  <si>
    <t>２００３年度５カ国交通事故状況表</t>
    <rPh sb="4" eb="6">
      <t>ネンド</t>
    </rPh>
    <rPh sb="8" eb="9">
      <t>コク</t>
    </rPh>
    <rPh sb="9" eb="11">
      <t>コウツウ</t>
    </rPh>
    <rPh sb="11" eb="13">
      <t>ジコ</t>
    </rPh>
    <rPh sb="13" eb="15">
      <t>ジョウキョウ</t>
    </rPh>
    <rPh sb="15" eb="16">
      <t>ヒョウ</t>
    </rPh>
    <phoneticPr fontId="2"/>
  </si>
  <si>
    <t>事　項</t>
    <rPh sb="0" eb="1">
      <t>コト</t>
    </rPh>
    <rPh sb="2" eb="3">
      <t>コウ</t>
    </rPh>
    <phoneticPr fontId="2"/>
  </si>
  <si>
    <t>アメリカ</t>
    <phoneticPr fontId="2"/>
  </si>
  <si>
    <t>カナダ</t>
    <phoneticPr fontId="2"/>
  </si>
  <si>
    <t>ドイツ</t>
    <phoneticPr fontId="2"/>
  </si>
  <si>
    <t>イギリス</t>
    <phoneticPr fontId="2"/>
  </si>
  <si>
    <t>日本</t>
    <rPh sb="0" eb="2">
      <t>ニホン</t>
    </rPh>
    <phoneticPr fontId="2"/>
  </si>
  <si>
    <t>人身事故件数</t>
    <rPh sb="0" eb="2">
      <t>ジンシン</t>
    </rPh>
    <rPh sb="2" eb="4">
      <t>ジコ</t>
    </rPh>
    <rPh sb="4" eb="6">
      <t>ケンスウ</t>
    </rPh>
    <phoneticPr fontId="2"/>
  </si>
  <si>
    <t>死者数</t>
    <rPh sb="0" eb="3">
      <t>シシャスウ</t>
    </rPh>
    <phoneticPr fontId="2"/>
  </si>
  <si>
    <t>％</t>
    <phoneticPr fontId="2"/>
  </si>
  <si>
    <t>状態別死者数</t>
    <rPh sb="0" eb="2">
      <t>ジョウタイ</t>
    </rPh>
    <rPh sb="2" eb="3">
      <t>ベツ</t>
    </rPh>
    <rPh sb="3" eb="6">
      <t>シシャスウ</t>
    </rPh>
    <phoneticPr fontId="2"/>
  </si>
  <si>
    <t>歩行中</t>
    <rPh sb="0" eb="3">
      <t>ホコウチュウ</t>
    </rPh>
    <phoneticPr fontId="2"/>
  </si>
  <si>
    <t>自転車</t>
    <rPh sb="0" eb="3">
      <t>ジテンシャ</t>
    </rPh>
    <phoneticPr fontId="2"/>
  </si>
  <si>
    <t>二輪車</t>
    <rPh sb="0" eb="3">
      <t>ニリンシャ</t>
    </rPh>
    <phoneticPr fontId="2"/>
  </si>
  <si>
    <t>乗用車</t>
    <rPh sb="0" eb="3">
      <t>ジョウヨウシャ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</si>
  <si>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</si>
  <si>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</si>
  <si>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年齢層別死者数</t>
    <rPh sb="0" eb="2">
      <t>ネンレイ</t>
    </rPh>
    <rPh sb="2" eb="4">
      <t>ソウベツ</t>
    </rPh>
    <rPh sb="4" eb="7">
      <t>シシャスウ</t>
    </rPh>
    <phoneticPr fontId="2"/>
  </si>
  <si>
    <t>～14歳</t>
    <rPh sb="3" eb="4">
      <t>サイ</t>
    </rPh>
    <phoneticPr fontId="2"/>
  </si>
  <si>
    <t>15～24歳</t>
    <rPh sb="5" eb="6">
      <t>サイ</t>
    </rPh>
    <phoneticPr fontId="2"/>
  </si>
  <si>
    <t>25～64歳</t>
    <rPh sb="5" eb="6">
      <t>サイ</t>
    </rPh>
    <phoneticPr fontId="2"/>
  </si>
  <si>
    <t>65歳～</t>
    <rPh sb="2" eb="3">
      <t>サイ</t>
    </rPh>
    <phoneticPr fontId="2"/>
  </si>
  <si>
    <t>人口（千人）</t>
    <rPh sb="0" eb="2">
      <t>ジンコウ</t>
    </rPh>
    <rPh sb="3" eb="5">
      <t>センニン</t>
    </rPh>
    <phoneticPr fontId="2"/>
  </si>
  <si>
    <t>自動車保有台数（４輪車・千台）</t>
    <rPh sb="0" eb="3">
      <t>ジドウシャ</t>
    </rPh>
    <rPh sb="3" eb="5">
      <t>ホユウ</t>
    </rPh>
    <rPh sb="5" eb="7">
      <t>ダイスウ</t>
    </rPh>
    <rPh sb="9" eb="10">
      <t>リン</t>
    </rPh>
    <rPh sb="10" eb="11">
      <t>シャ</t>
    </rPh>
    <rPh sb="12" eb="14">
      <t>センダイ</t>
    </rPh>
    <phoneticPr fontId="2"/>
  </si>
  <si>
    <t>運転免許保有者数（千人）</t>
    <rPh sb="0" eb="2">
      <t>ウンテン</t>
    </rPh>
    <rPh sb="2" eb="4">
      <t>メンキョ</t>
    </rPh>
    <rPh sb="4" eb="7">
      <t>ホユウシャ</t>
    </rPh>
    <rPh sb="7" eb="8">
      <t>スウ</t>
    </rPh>
    <rPh sb="9" eb="11">
      <t>センニン</t>
    </rPh>
    <phoneticPr fontId="2"/>
  </si>
  <si>
    <t>２００３年度６カ国交通事故状況表</t>
    <rPh sb="4" eb="6">
      <t>ネンド</t>
    </rPh>
    <rPh sb="8" eb="9">
      <t>コク</t>
    </rPh>
    <rPh sb="9" eb="11">
      <t>コウツウ</t>
    </rPh>
    <rPh sb="11" eb="13">
      <t>ジコ</t>
    </rPh>
    <rPh sb="13" eb="15">
      <t>ジョウキョウ</t>
    </rPh>
    <rPh sb="15" eb="16">
      <t>ヒョウ</t>
    </rPh>
    <phoneticPr fontId="2"/>
  </si>
  <si>
    <t>オランダ</t>
    <phoneticPr fontId="2"/>
  </si>
  <si>
    <t>人口１０万人あたりの死者数</t>
    <rPh sb="0" eb="2">
      <t>ジンコウ</t>
    </rPh>
    <rPh sb="4" eb="6">
      <t>マンニン</t>
    </rPh>
    <rPh sb="10" eb="13">
      <t>シシャスウ</t>
    </rPh>
    <phoneticPr fontId="2"/>
  </si>
  <si>
    <t>自動車保有台数１０万台あたりの死者数</t>
    <rPh sb="0" eb="3">
      <t>ジドウシャ</t>
    </rPh>
    <rPh sb="3" eb="5">
      <t>ホユウ</t>
    </rPh>
    <rPh sb="5" eb="7">
      <t>ダイスウ</t>
    </rPh>
    <rPh sb="9" eb="10">
      <t>マン</t>
    </rPh>
    <rPh sb="10" eb="11">
      <t>ダイ</t>
    </rPh>
    <rPh sb="15" eb="18">
      <t>シシャスウ</t>
    </rPh>
    <phoneticPr fontId="2"/>
  </si>
  <si>
    <t>運転免許保有者数１０万人あたりの死者数</t>
    <rPh sb="0" eb="2">
      <t>ウンテン</t>
    </rPh>
    <rPh sb="2" eb="4">
      <t>メンキョ</t>
    </rPh>
    <rPh sb="4" eb="7">
      <t>ホユウシャ</t>
    </rPh>
    <rPh sb="7" eb="8">
      <t>スウ</t>
    </rPh>
    <rPh sb="10" eb="12">
      <t>マンニン</t>
    </rPh>
    <rPh sb="16" eb="19">
      <t>シシャスウ</t>
    </rPh>
    <phoneticPr fontId="2"/>
  </si>
  <si>
    <t>（人）</t>
    <rPh sb="1" eb="2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</si>
</sst>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1" fillId="0" borderId="1" xfId="1" applyFill="1" applyBorder="1">
      <alignment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1" fillId="0" borderId="3" xfId="1" applyFill="1" applyBorder="1">
      <alignment vertical="center"/>
    </xf>
    <xf numFmtId="176" fontId="1" fillId="0" borderId="3" xfId="1" applyNumberFormat="1" applyFill="1" applyBorder="1">
      <alignment vertical="center"/>
    </xf>
    <xf numFmtId="176" fontId="1" fillId="0" borderId="4" xfId="1" applyNumberForma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38" fontId="1" fillId="0" borderId="5" xfId="1" applyFill="1" applyBorder="1">
      <alignment vertical="center"/>
    </xf>
    <xf numFmtId="176" fontId="1" fillId="0" borderId="5" xfId="1" applyNumberFormat="1" applyFill="1" applyBorder="1">
      <alignment vertical="center"/>
    </xf>
    <xf numFmtId="176" fontId="1" fillId="0" borderId="6" xfId="1" applyNumberForma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38" fontId="1" fillId="0" borderId="7" xfId="1" applyFill="1" applyBorder="1">
      <alignment vertical="center"/>
    </xf>
    <xf numFmtId="176" fontId="1" fillId="0" borderId="7" xfId="1" applyNumberFormat="1" applyFill="1" applyBorder="1">
      <alignment vertical="center"/>
    </xf>
    <xf numFmtId="176" fontId="1" fillId="0" borderId="8" xfId="1" applyNumberFormat="1" applyFill="1" applyBorder="1">
      <alignment vertical="center"/>
    </xf>
    <xf numFmtId="0" fontId="0" fillId="0" borderId="0" xfId="0" applyAlignment="1">
      <alignment horizontal="left" vertical="center"/>
    </xf>
    <xf numFmtId="38" fontId="4" fillId="0" borderId="0" xfId="0" applyNumberFormat="1" applyFo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38" fontId="5" fillId="0" borderId="0" xfId="1" applyFont="1" applyFill="1" applyBorder="1">
      <alignment vertical="center"/>
    </xf>
    <xf numFmtId="0" fontId="0" fillId="0" borderId="5" xfId="0" applyFill="1" applyBorder="1" applyAlignment="1">
      <alignment vertical="center"/>
    </xf>
    <xf numFmtId="38" fontId="1" fillId="0" borderId="5" xfId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38" fontId="1" fillId="0" borderId="9" xfId="1" applyFill="1" applyBorder="1" applyAlignment="1">
      <alignment horizontal="right" vertical="center"/>
    </xf>
    <xf numFmtId="38" fontId="1" fillId="0" borderId="14" xfId="1" applyFill="1" applyBorder="1" applyAlignment="1">
      <alignment horizontal="right" vertical="center"/>
    </xf>
    <xf numFmtId="38" fontId="1" fillId="0" borderId="19" xfId="1" applyFill="1" applyBorder="1" applyAlignment="1">
      <alignment horizontal="right" vertical="center"/>
    </xf>
    <xf numFmtId="38" fontId="1" fillId="0" borderId="25" xfId="1" applyFill="1" applyBorder="1" applyAlignment="1">
      <alignment horizontal="right" vertical="center"/>
    </xf>
    <xf numFmtId="38" fontId="1" fillId="0" borderId="20" xfId="1" applyFill="1" applyBorder="1" applyAlignment="1">
      <alignment horizontal="right" vertical="center"/>
    </xf>
    <xf numFmtId="38" fontId="1" fillId="0" borderId="10" xfId="1" applyFill="1" applyBorder="1" applyAlignment="1">
      <alignment horizontal="right" vertical="center"/>
    </xf>
    <xf numFmtId="38" fontId="1" fillId="0" borderId="13" xfId="1" applyFill="1" applyBorder="1" applyAlignment="1">
      <alignment horizontal="right" vertical="center"/>
    </xf>
    <xf numFmtId="38" fontId="1" fillId="0" borderId="12" xfId="1" applyFill="1" applyBorder="1" applyAlignment="1">
      <alignment horizontal="right" vertical="center"/>
    </xf>
    <xf numFmtId="38" fontId="1" fillId="0" borderId="11" xfId="1" applyFill="1" applyBorder="1" applyAlignment="1">
      <alignment horizontal="right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sqref="A1:L1"/>
    </sheetView>
  </sheetViews>
  <sheetFormatPr defaultRowHeight="13.5" x14ac:dyDescent="0.15"/>
  <cols>
    <col min="1" max="1" width="15.625" customWidth="1"/>
    <col min="2" max="2" width="11.625" customWidth="1"/>
    <col min="3" max="3" width="7.625" customWidth="1"/>
    <col min="4" max="4" width="5.25" bestFit="1" customWidth="1"/>
    <col min="5" max="5" width="7.625" customWidth="1"/>
    <col min="6" max="6" width="5.25" bestFit="1" customWidth="1"/>
    <col min="7" max="7" width="7.625" customWidth="1"/>
    <col min="8" max="8" width="5.25" bestFit="1" customWidth="1"/>
    <col min="9" max="9" width="6.25" customWidth="1"/>
    <col min="10" max="10" width="5.25" bestFit="1" customWidth="1"/>
    <col min="11" max="11" width="7.625" customWidth="1"/>
    <col min="12" max="12" width="5.25" customWidth="1"/>
  </cols>
  <sheetData>
    <row r="1" spans="1:12" ht="27" customHeight="1" thickBo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15">
      <c r="A2" s="40" t="s">
        <v>1</v>
      </c>
      <c r="B2" s="41"/>
      <c r="C2" s="49" t="s">
        <v>2</v>
      </c>
      <c r="D2" s="41"/>
      <c r="E2" s="49" t="s">
        <v>3</v>
      </c>
      <c r="F2" s="41"/>
      <c r="G2" s="49" t="s">
        <v>4</v>
      </c>
      <c r="H2" s="41"/>
      <c r="I2" s="49" t="s">
        <v>5</v>
      </c>
      <c r="J2" s="41"/>
      <c r="K2" s="49" t="s">
        <v>6</v>
      </c>
      <c r="L2" s="51"/>
    </row>
    <row r="3" spans="1:12" x14ac:dyDescent="0.15">
      <c r="A3" s="42" t="s">
        <v>7</v>
      </c>
      <c r="B3" s="43"/>
      <c r="C3" s="29">
        <v>1963000</v>
      </c>
      <c r="D3" s="36"/>
      <c r="E3" s="29">
        <v>159667</v>
      </c>
      <c r="F3" s="36"/>
      <c r="G3" s="29">
        <v>354534</v>
      </c>
      <c r="H3" s="36"/>
      <c r="I3" s="29">
        <v>228535</v>
      </c>
      <c r="J3" s="36"/>
      <c r="K3" s="29">
        <v>947993</v>
      </c>
      <c r="L3" s="30"/>
    </row>
    <row r="4" spans="1:12" ht="14.25" thickBot="1" x14ac:dyDescent="0.2">
      <c r="A4" s="38" t="s">
        <v>8</v>
      </c>
      <c r="B4" s="39"/>
      <c r="C4" s="1">
        <v>42643</v>
      </c>
      <c r="D4" s="2" t="s">
        <v>9</v>
      </c>
      <c r="E4" s="1">
        <v>2930</v>
      </c>
      <c r="F4" s="2" t="s">
        <v>9</v>
      </c>
      <c r="G4" s="1">
        <v>6613</v>
      </c>
      <c r="H4" s="2" t="s">
        <v>9</v>
      </c>
      <c r="I4" s="1">
        <v>3658</v>
      </c>
      <c r="J4" s="2" t="s">
        <v>9</v>
      </c>
      <c r="K4" s="1">
        <v>8877</v>
      </c>
      <c r="L4" s="3" t="s">
        <v>9</v>
      </c>
    </row>
    <row r="5" spans="1:12" x14ac:dyDescent="0.15">
      <c r="A5" s="46" t="s">
        <v>10</v>
      </c>
      <c r="B5" s="4" t="s">
        <v>11</v>
      </c>
      <c r="C5" s="5">
        <v>4749</v>
      </c>
      <c r="D5" s="6">
        <f t="shared" ref="D5:D15" si="0">C5/$C$4*100</f>
        <v>11.136646108388247</v>
      </c>
      <c r="E5" s="5">
        <v>368</v>
      </c>
      <c r="F5" s="6">
        <f t="shared" ref="F5:F15" si="1">E5/$E$4*100</f>
        <v>12.559726962457338</v>
      </c>
      <c r="G5" s="5">
        <v>812</v>
      </c>
      <c r="H5" s="6">
        <f t="shared" ref="H5:H15" si="2">G5/$G$4*100</f>
        <v>12.278844699833661</v>
      </c>
      <c r="I5" s="5">
        <v>802</v>
      </c>
      <c r="J5" s="6">
        <f t="shared" ref="J5:J15" si="3">I5/$I$4*100</f>
        <v>21.924548933843628</v>
      </c>
      <c r="K5" s="5">
        <v>2739</v>
      </c>
      <c r="L5" s="7">
        <f t="shared" ref="L5:L15" si="4">K5/$K$4*100</f>
        <v>30.855018587360593</v>
      </c>
    </row>
    <row r="6" spans="1:12" x14ac:dyDescent="0.15">
      <c r="A6" s="47"/>
      <c r="B6" s="8" t="s">
        <v>12</v>
      </c>
      <c r="C6" s="9">
        <v>622</v>
      </c>
      <c r="D6" s="10">
        <f t="shared" si="0"/>
        <v>1.4586215791571888</v>
      </c>
      <c r="E6" s="9">
        <v>63</v>
      </c>
      <c r="F6" s="10">
        <f t="shared" si="1"/>
        <v>2.1501706484641638</v>
      </c>
      <c r="G6" s="9">
        <v>616</v>
      </c>
      <c r="H6" s="10">
        <f t="shared" si="2"/>
        <v>9.3149856343565709</v>
      </c>
      <c r="I6" s="9">
        <v>116</v>
      </c>
      <c r="J6" s="10">
        <f t="shared" si="3"/>
        <v>3.171131765992345</v>
      </c>
      <c r="K6" s="9">
        <v>1243</v>
      </c>
      <c r="L6" s="11">
        <f t="shared" si="4"/>
        <v>14.002478314745973</v>
      </c>
    </row>
    <row r="7" spans="1:12" x14ac:dyDescent="0.15">
      <c r="A7" s="47"/>
      <c r="B7" s="8" t="s">
        <v>13</v>
      </c>
      <c r="C7" s="9">
        <v>3661</v>
      </c>
      <c r="D7" s="10">
        <f t="shared" si="0"/>
        <v>8.5852308702483402</v>
      </c>
      <c r="E7" s="9">
        <v>172</v>
      </c>
      <c r="F7" s="10">
        <f t="shared" si="1"/>
        <v>5.8703071672354952</v>
      </c>
      <c r="G7" s="9">
        <v>1080</v>
      </c>
      <c r="H7" s="10">
        <f t="shared" si="2"/>
        <v>16.331468319975805</v>
      </c>
      <c r="I7" s="9">
        <v>715</v>
      </c>
      <c r="J7" s="10">
        <f t="shared" si="3"/>
        <v>19.546200109349371</v>
      </c>
      <c r="K7" s="9">
        <v>1569</v>
      </c>
      <c r="L7" s="11">
        <f t="shared" si="4"/>
        <v>17.674890165596484</v>
      </c>
    </row>
    <row r="8" spans="1:12" x14ac:dyDescent="0.15">
      <c r="A8" s="47"/>
      <c r="B8" s="8" t="s">
        <v>14</v>
      </c>
      <c r="C8" s="9">
        <v>19460</v>
      </c>
      <c r="D8" s="10">
        <f t="shared" si="0"/>
        <v>45.634687990995005</v>
      </c>
      <c r="E8" s="9">
        <v>1564</v>
      </c>
      <c r="F8" s="10">
        <f t="shared" si="1"/>
        <v>53.378839590443683</v>
      </c>
      <c r="G8" s="9">
        <v>3774</v>
      </c>
      <c r="H8" s="10">
        <f t="shared" si="2"/>
        <v>57.069408740359897</v>
      </c>
      <c r="I8" s="9">
        <v>1861</v>
      </c>
      <c r="J8" s="10">
        <f t="shared" si="3"/>
        <v>50.874794969928928</v>
      </c>
      <c r="K8" s="9">
        <v>2230</v>
      </c>
      <c r="L8" s="11">
        <f t="shared" si="4"/>
        <v>25.121099470541854</v>
      </c>
    </row>
    <row r="9" spans="1:12" x14ac:dyDescent="0.15">
      <c r="A9" s="47"/>
      <c r="B9" s="8" t="s">
        <v>15</v>
      </c>
      <c r="C9" s="9">
        <v>13817</v>
      </c>
      <c r="D9" s="10">
        <f t="shared" si="0"/>
        <v>32.401566493914594</v>
      </c>
      <c r="E9" s="9">
        <v>742</v>
      </c>
      <c r="F9" s="10">
        <f t="shared" si="1"/>
        <v>25.324232081911262</v>
      </c>
      <c r="G9" s="9">
        <v>331</v>
      </c>
      <c r="H9" s="10">
        <f t="shared" si="2"/>
        <v>5.0052926054740663</v>
      </c>
      <c r="I9" s="9">
        <v>164</v>
      </c>
      <c r="J9" s="10">
        <f t="shared" si="3"/>
        <v>4.4833242208857298</v>
      </c>
      <c r="K9" s="9">
        <v>1096</v>
      </c>
      <c r="L9" s="11">
        <f t="shared" si="4"/>
        <v>12.346513461755098</v>
      </c>
    </row>
    <row r="10" spans="1:12" ht="14.25" thickBot="1" x14ac:dyDescent="0.2">
      <c r="A10" s="48"/>
      <c r="B10" s="12" t="s">
        <v>16</v>
      </c>
      <c r="C10" s="13">
        <v>334</v>
      </c>
      <c r="D10" s="14">
        <f t="shared" si="0"/>
        <v>0.78324695729662541</v>
      </c>
      <c r="E10" s="13">
        <v>21</v>
      </c>
      <c r="F10" s="14">
        <f t="shared" si="1"/>
        <v>0.71672354948805461</v>
      </c>
      <c r="G10" s="13">
        <v>0</v>
      </c>
      <c r="H10" s="14">
        <f t="shared" si="2"/>
        <v>0</v>
      </c>
      <c r="I10" s="13">
        <v>0</v>
      </c>
      <c r="J10" s="14">
        <f t="shared" si="3"/>
        <v>0</v>
      </c>
      <c r="K10" s="13">
        <v>0</v>
      </c>
      <c r="L10" s="15">
        <f t="shared" si="4"/>
        <v>0</v>
      </c>
    </row>
    <row r="11" spans="1:12" x14ac:dyDescent="0.15">
      <c r="A11" s="46" t="s">
        <v>17</v>
      </c>
      <c r="B11" s="8" t="s">
        <v>18</v>
      </c>
      <c r="C11" s="5">
        <v>2136</v>
      </c>
      <c r="D11" s="6">
        <f t="shared" si="0"/>
        <v>5.0090284454658445</v>
      </c>
      <c r="E11" s="5">
        <v>160</v>
      </c>
      <c r="F11" s="6">
        <f t="shared" si="1"/>
        <v>5.4607508532423212</v>
      </c>
      <c r="G11" s="5">
        <v>208</v>
      </c>
      <c r="H11" s="6">
        <f t="shared" si="2"/>
        <v>3.1453198245879324</v>
      </c>
      <c r="I11" s="5">
        <v>145</v>
      </c>
      <c r="J11" s="6">
        <f t="shared" si="3"/>
        <v>3.963914707490432</v>
      </c>
      <c r="K11" s="5">
        <v>234</v>
      </c>
      <c r="L11" s="7">
        <f t="shared" si="4"/>
        <v>2.6360256843528216</v>
      </c>
    </row>
    <row r="12" spans="1:12" x14ac:dyDescent="0.15">
      <c r="A12" s="47"/>
      <c r="B12" s="8" t="s">
        <v>19</v>
      </c>
      <c r="C12" s="9">
        <v>10796</v>
      </c>
      <c r="D12" s="10">
        <f t="shared" si="0"/>
        <v>25.317168116689725</v>
      </c>
      <c r="E12" s="9">
        <v>704</v>
      </c>
      <c r="F12" s="10">
        <f t="shared" si="1"/>
        <v>24.02730375426621</v>
      </c>
      <c r="G12" s="9">
        <v>178</v>
      </c>
      <c r="H12" s="10">
        <f t="shared" si="2"/>
        <v>2.691667926810827</v>
      </c>
      <c r="I12" s="9">
        <v>973</v>
      </c>
      <c r="J12" s="10">
        <f t="shared" si="3"/>
        <v>26.599234554401313</v>
      </c>
      <c r="K12" s="9">
        <v>1221</v>
      </c>
      <c r="L12" s="11">
        <f t="shared" si="4"/>
        <v>13.754646840148698</v>
      </c>
    </row>
    <row r="13" spans="1:12" x14ac:dyDescent="0.15">
      <c r="A13" s="47"/>
      <c r="B13" s="8" t="s">
        <v>20</v>
      </c>
      <c r="C13" s="9">
        <v>22964</v>
      </c>
      <c r="D13" s="10">
        <f t="shared" si="0"/>
        <v>53.851745890298531</v>
      </c>
      <c r="E13" s="9">
        <v>1541</v>
      </c>
      <c r="F13" s="10">
        <f t="shared" si="1"/>
        <v>52.593856655290104</v>
      </c>
      <c r="G13" s="9">
        <v>3367</v>
      </c>
      <c r="H13" s="10">
        <f t="shared" si="2"/>
        <v>50.914864660517168</v>
      </c>
      <c r="I13" s="9">
        <v>1865</v>
      </c>
      <c r="J13" s="10">
        <f t="shared" si="3"/>
        <v>50.984144341170037</v>
      </c>
      <c r="K13" s="9">
        <v>3769</v>
      </c>
      <c r="L13" s="11">
        <f t="shared" si="4"/>
        <v>42.458037625323868</v>
      </c>
    </row>
    <row r="14" spans="1:12" x14ac:dyDescent="0.15">
      <c r="A14" s="47"/>
      <c r="B14" s="8" t="s">
        <v>21</v>
      </c>
      <c r="C14" s="9">
        <v>6630</v>
      </c>
      <c r="D14" s="10">
        <f t="shared" si="0"/>
        <v>15.54768660741505</v>
      </c>
      <c r="E14" s="9">
        <v>515</v>
      </c>
      <c r="F14" s="10">
        <f t="shared" si="1"/>
        <v>17.576791808873722</v>
      </c>
      <c r="G14" s="9">
        <v>1329</v>
      </c>
      <c r="H14" s="10">
        <f t="shared" si="2"/>
        <v>20.096779071525784</v>
      </c>
      <c r="I14" s="9">
        <v>658</v>
      </c>
      <c r="J14" s="10">
        <f t="shared" si="3"/>
        <v>17.987971569163477</v>
      </c>
      <c r="K14" s="9">
        <v>3653</v>
      </c>
      <c r="L14" s="11">
        <f t="shared" si="4"/>
        <v>41.151289850174614</v>
      </c>
    </row>
    <row r="15" spans="1:12" ht="14.25" thickBot="1" x14ac:dyDescent="0.2">
      <c r="A15" s="48"/>
      <c r="B15" s="12" t="s">
        <v>16</v>
      </c>
      <c r="C15" s="13">
        <v>117</v>
      </c>
      <c r="D15" s="14">
        <f t="shared" si="0"/>
        <v>0.27437094013085384</v>
      </c>
      <c r="E15" s="13">
        <v>10</v>
      </c>
      <c r="F15" s="14">
        <f t="shared" si="1"/>
        <v>0.34129692832764508</v>
      </c>
      <c r="G15" s="13">
        <v>0</v>
      </c>
      <c r="H15" s="14">
        <f t="shared" si="2"/>
        <v>0</v>
      </c>
      <c r="I15" s="13">
        <v>17</v>
      </c>
      <c r="J15" s="14">
        <f t="shared" si="3"/>
        <v>0.46473482777474029</v>
      </c>
      <c r="K15" s="13">
        <v>0</v>
      </c>
      <c r="L15" s="15">
        <f t="shared" si="4"/>
        <v>0</v>
      </c>
    </row>
    <row r="16" spans="1:12" x14ac:dyDescent="0.15">
      <c r="A16" s="40" t="s">
        <v>22</v>
      </c>
      <c r="B16" s="41"/>
      <c r="C16" s="34">
        <v>290810</v>
      </c>
      <c r="D16" s="37"/>
      <c r="E16" s="34">
        <v>31414</v>
      </c>
      <c r="F16" s="37"/>
      <c r="G16" s="34">
        <v>82537</v>
      </c>
      <c r="H16" s="37"/>
      <c r="I16" s="34">
        <v>59554</v>
      </c>
      <c r="J16" s="37"/>
      <c r="K16" s="34">
        <v>127619</v>
      </c>
      <c r="L16" s="35"/>
    </row>
    <row r="17" spans="1:12" x14ac:dyDescent="0.15">
      <c r="A17" s="42" t="s">
        <v>23</v>
      </c>
      <c r="B17" s="43"/>
      <c r="C17" s="29">
        <v>225418</v>
      </c>
      <c r="D17" s="36"/>
      <c r="E17" s="29">
        <v>18267</v>
      </c>
      <c r="F17" s="36"/>
      <c r="G17" s="29">
        <v>48408</v>
      </c>
      <c r="H17" s="36"/>
      <c r="I17" s="29">
        <v>30299</v>
      </c>
      <c r="J17" s="36"/>
      <c r="K17" s="29">
        <v>72665</v>
      </c>
      <c r="L17" s="30"/>
    </row>
    <row r="18" spans="1:12" ht="14.25" thickBot="1" x14ac:dyDescent="0.2">
      <c r="A18" s="44" t="s">
        <v>24</v>
      </c>
      <c r="B18" s="45"/>
      <c r="C18" s="31">
        <v>196166</v>
      </c>
      <c r="D18" s="33"/>
      <c r="E18" s="31">
        <v>21436</v>
      </c>
      <c r="F18" s="33"/>
      <c r="G18" s="31">
        <v>49620</v>
      </c>
      <c r="H18" s="33"/>
      <c r="I18" s="31">
        <v>40056</v>
      </c>
      <c r="J18" s="33"/>
      <c r="K18" s="31">
        <v>78247</v>
      </c>
      <c r="L18" s="32"/>
    </row>
    <row r="19" spans="1:12" x14ac:dyDescent="0.15">
      <c r="A19" s="16"/>
    </row>
    <row r="20" spans="1:12" x14ac:dyDescent="0.15">
      <c r="L20" s="17">
        <f>SUM(C5:L15)</f>
        <v>128887.84863148342</v>
      </c>
    </row>
    <row r="21" spans="1:12" x14ac:dyDescent="0.15">
      <c r="L21" s="18" t="str">
        <f>IF(L20=128887.848631483,"",IF(L20=131143.848631483,"オランダの挿入は正しい","オランダの挿入は途中か間違っています"))</f>
        <v/>
      </c>
    </row>
    <row r="23" spans="1:12" x14ac:dyDescent="0.15">
      <c r="L23" s="19"/>
    </row>
  </sheetData>
  <mergeCells count="34">
    <mergeCell ref="A1:L1"/>
    <mergeCell ref="C2:D2"/>
    <mergeCell ref="C3:D3"/>
    <mergeCell ref="K2:L2"/>
    <mergeCell ref="K3:L3"/>
    <mergeCell ref="E2:F2"/>
    <mergeCell ref="E3:F3"/>
    <mergeCell ref="G3:H3"/>
    <mergeCell ref="A2:B2"/>
    <mergeCell ref="A3:B3"/>
    <mergeCell ref="A5:A10"/>
    <mergeCell ref="A11:A15"/>
    <mergeCell ref="I2:J2"/>
    <mergeCell ref="I3:J3"/>
    <mergeCell ref="I16:J16"/>
    <mergeCell ref="G2:H2"/>
    <mergeCell ref="G16:H16"/>
    <mergeCell ref="E17:F17"/>
    <mergeCell ref="E16:F16"/>
    <mergeCell ref="E18:F18"/>
    <mergeCell ref="A4:B4"/>
    <mergeCell ref="A16:B16"/>
    <mergeCell ref="C17:D17"/>
    <mergeCell ref="C18:D18"/>
    <mergeCell ref="C16:D16"/>
    <mergeCell ref="A17:B17"/>
    <mergeCell ref="A18:B18"/>
    <mergeCell ref="K17:L17"/>
    <mergeCell ref="K18:L18"/>
    <mergeCell ref="I18:J18"/>
    <mergeCell ref="K16:L16"/>
    <mergeCell ref="I17:J17"/>
    <mergeCell ref="G17:H17"/>
    <mergeCell ref="G18:H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horizontalDpi="360" verticalDpi="360" r:id="rId1"/>
  <headerFooter alignWithMargins="0">
    <oddHeader>&amp;R実技問題13＜交通事故②＞５カ国データ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G1"/>
    </sheetView>
  </sheetViews>
  <sheetFormatPr defaultRowHeight="13.5" x14ac:dyDescent="0.15"/>
  <cols>
    <col min="1" max="1" width="38.5" bestFit="1" customWidth="1"/>
    <col min="2" max="7" width="7.75" customWidth="1"/>
  </cols>
  <sheetData>
    <row r="1" spans="1:9" ht="18.75" x14ac:dyDescent="0.15">
      <c r="A1" s="50" t="s">
        <v>25</v>
      </c>
      <c r="B1" s="50"/>
      <c r="C1" s="50"/>
      <c r="D1" s="50"/>
      <c r="E1" s="50"/>
      <c r="F1" s="50"/>
      <c r="G1" s="50"/>
    </row>
    <row r="2" spans="1:9" s="27" customFormat="1" x14ac:dyDescent="0.15">
      <c r="A2" s="26"/>
      <c r="B2" s="26"/>
      <c r="C2" s="26"/>
      <c r="D2" s="26"/>
      <c r="E2" s="26"/>
      <c r="F2" s="26"/>
      <c r="G2" s="28" t="s">
        <v>30</v>
      </c>
    </row>
    <row r="3" spans="1:9" x14ac:dyDescent="0.15">
      <c r="A3" s="20" t="s">
        <v>1</v>
      </c>
      <c r="B3" s="8" t="s">
        <v>2</v>
      </c>
      <c r="C3" s="8" t="s">
        <v>3</v>
      </c>
      <c r="D3" s="8" t="s">
        <v>4</v>
      </c>
      <c r="E3" s="8" t="s">
        <v>26</v>
      </c>
      <c r="F3" s="8" t="s">
        <v>5</v>
      </c>
      <c r="G3" s="8" t="s">
        <v>6</v>
      </c>
    </row>
    <row r="4" spans="1:9" x14ac:dyDescent="0.15">
      <c r="A4" s="21" t="s">
        <v>27</v>
      </c>
      <c r="B4" s="22"/>
      <c r="C4" s="22"/>
      <c r="D4" s="22"/>
      <c r="E4" s="22"/>
      <c r="F4" s="22"/>
      <c r="G4" s="22"/>
    </row>
    <row r="5" spans="1:9" x14ac:dyDescent="0.15">
      <c r="A5" s="21" t="s">
        <v>28</v>
      </c>
      <c r="B5" s="22"/>
      <c r="C5" s="22"/>
      <c r="D5" s="22"/>
      <c r="E5" s="22"/>
      <c r="F5" s="22"/>
      <c r="G5" s="22"/>
      <c r="I5" s="23"/>
    </row>
    <row r="6" spans="1:9" x14ac:dyDescent="0.15">
      <c r="A6" s="21" t="s">
        <v>29</v>
      </c>
      <c r="B6" s="22"/>
      <c r="C6" s="22"/>
      <c r="D6" s="22"/>
      <c r="E6" s="22"/>
      <c r="F6" s="22"/>
      <c r="G6" s="22"/>
      <c r="I6" s="23"/>
    </row>
    <row r="7" spans="1:9" x14ac:dyDescent="0.15">
      <c r="A7" s="16"/>
    </row>
  </sheetData>
  <mergeCells count="1">
    <mergeCell ref="A1:G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&amp;R実技問題13＜交通事故②＞５カ国データ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G1"/>
    </sheetView>
  </sheetViews>
  <sheetFormatPr defaultRowHeight="13.5" x14ac:dyDescent="0.15"/>
  <cols>
    <col min="1" max="1" width="38.5" bestFit="1" customWidth="1"/>
    <col min="2" max="7" width="9.375" customWidth="1"/>
  </cols>
  <sheetData>
    <row r="1" spans="1:9" ht="18.75" x14ac:dyDescent="0.15">
      <c r="A1" s="50" t="s">
        <v>25</v>
      </c>
      <c r="B1" s="50"/>
      <c r="C1" s="50"/>
      <c r="D1" s="50"/>
      <c r="E1" s="50"/>
      <c r="F1" s="50"/>
      <c r="G1" s="50"/>
    </row>
    <row r="2" spans="1:9" s="27" customFormat="1" x14ac:dyDescent="0.15">
      <c r="A2" s="26"/>
      <c r="B2" s="26"/>
      <c r="C2" s="26"/>
      <c r="D2" s="26"/>
      <c r="E2" s="26"/>
      <c r="F2" s="26"/>
      <c r="G2" s="28" t="s">
        <v>30</v>
      </c>
    </row>
    <row r="3" spans="1:9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26</v>
      </c>
      <c r="F3" s="8" t="s">
        <v>5</v>
      </c>
      <c r="G3" s="8" t="s">
        <v>6</v>
      </c>
    </row>
    <row r="4" spans="1:9" x14ac:dyDescent="0.15">
      <c r="A4" s="24" t="s">
        <v>22</v>
      </c>
      <c r="B4" s="25"/>
      <c r="C4" s="25"/>
      <c r="D4" s="25"/>
      <c r="E4" s="25"/>
      <c r="F4" s="25"/>
      <c r="G4" s="25"/>
    </row>
    <row r="5" spans="1:9" x14ac:dyDescent="0.15">
      <c r="A5" s="24" t="s">
        <v>24</v>
      </c>
      <c r="B5" s="25"/>
      <c r="C5" s="25"/>
      <c r="D5" s="25"/>
      <c r="E5" s="25"/>
      <c r="F5" s="25"/>
      <c r="G5" s="25"/>
    </row>
    <row r="6" spans="1:9" x14ac:dyDescent="0.15">
      <c r="A6" s="24" t="s">
        <v>27</v>
      </c>
      <c r="B6" s="22"/>
      <c r="C6" s="22"/>
      <c r="D6" s="22"/>
      <c r="E6" s="22"/>
      <c r="F6" s="22"/>
      <c r="G6" s="22"/>
    </row>
    <row r="7" spans="1:9" x14ac:dyDescent="0.15">
      <c r="A7" s="24" t="s">
        <v>29</v>
      </c>
      <c r="B7" s="22"/>
      <c r="C7" s="22"/>
      <c r="D7" s="22"/>
      <c r="E7" s="22"/>
      <c r="F7" s="22"/>
      <c r="G7" s="22"/>
      <c r="I7" s="23"/>
    </row>
    <row r="8" spans="1:9" x14ac:dyDescent="0.15">
      <c r="A8" s="16"/>
    </row>
  </sheetData>
  <mergeCells count="1">
    <mergeCell ref="A1:G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&amp;R実技問題13＜交通事故②＞５カ国データ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交通事故データ</vt:lpstr>
      <vt:lpstr>グラフデータ①</vt:lpstr>
      <vt:lpstr>グラフデータ②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2006-07-06T03:45:41Z</cp:lastPrinted>
  <dcterms:created xsi:type="dcterms:W3CDTF">2006-04-06T23:01:54Z</dcterms:created>
  <dcterms:modified xsi:type="dcterms:W3CDTF">2023-07-04T00:52:21Z</dcterms:modified>
</cp:coreProperties>
</file>